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IDORSAACG\Desktop\evaluacion sevac\CUARTO INF TRIM 2018\INFORMACION SIN FIRMAS PORTAL\Informacion Contable\Estado de Actividades\"/>
    </mc:Choice>
  </mc:AlternateContent>
  <xr:revisionPtr revIDLastSave="0" documentId="13_ncr:1_{34AAB184-8FE4-4B63-90C0-38C4F41AE042}" xr6:coauthVersionLast="40" xr6:coauthVersionMax="40" xr10:uidLastSave="{00000000-0000-0000-0000-000000000000}"/>
  <bookViews>
    <workbookView xWindow="720" yWindow="345" windowWidth="12675" windowHeight="6945" xr2:uid="{00000000-000D-0000-FFFF-FFFF00000000}"/>
  </bookViews>
  <sheets>
    <sheet name="EDO DE ACT" sheetId="1" r:id="rId1"/>
  </sheets>
  <definedNames>
    <definedName name="_xlnm.Print_Titles" localSheetId="0">'EDO DE ACT'!$1:$7</definedName>
  </definedNames>
  <calcPr calcId="181029"/>
</workbook>
</file>

<file path=xl/calcChain.xml><?xml version="1.0" encoding="utf-8"?>
<calcChain xmlns="http://schemas.openxmlformats.org/spreadsheetml/2006/main">
  <c r="C40" i="1" l="1"/>
  <c r="C41" i="1"/>
  <c r="C42" i="1"/>
  <c r="C22" i="1"/>
  <c r="F9" i="1" l="1"/>
  <c r="F68" i="1" l="1"/>
  <c r="G40" i="1" s="1"/>
  <c r="C68" i="1"/>
  <c r="D45" i="1" s="1"/>
  <c r="I58" i="1"/>
  <c r="I45" i="1"/>
  <c r="I42" i="1"/>
  <c r="I41" i="1"/>
  <c r="I40" i="1"/>
  <c r="F36" i="1"/>
  <c r="C36" i="1"/>
  <c r="I22" i="1"/>
  <c r="G22" i="1"/>
  <c r="I16" i="1"/>
  <c r="C9" i="1"/>
  <c r="D9" i="1" l="1"/>
  <c r="D16" i="1" s="1"/>
  <c r="D18" i="1"/>
  <c r="D40" i="1"/>
  <c r="J40" i="1" s="1"/>
  <c r="G41" i="1"/>
  <c r="D58" i="1"/>
  <c r="D41" i="1"/>
  <c r="J41" i="1" s="1"/>
  <c r="D42" i="1"/>
  <c r="D22" i="1"/>
  <c r="J22" i="1" s="1"/>
  <c r="F70" i="1"/>
  <c r="G45" i="1"/>
  <c r="J45" i="1" s="1"/>
  <c r="G9" i="1"/>
  <c r="I36" i="1"/>
  <c r="G16" i="1"/>
  <c r="G36" i="1" s="1"/>
  <c r="I9" i="1"/>
  <c r="I68" i="1"/>
  <c r="G42" i="1"/>
  <c r="G58" i="1"/>
  <c r="C70" i="1"/>
  <c r="J9" i="1" l="1"/>
  <c r="J58" i="1"/>
  <c r="D68" i="1"/>
  <c r="J42" i="1"/>
  <c r="J68" i="1" s="1"/>
  <c r="I70" i="1"/>
  <c r="G68" i="1"/>
  <c r="J16" i="1"/>
  <c r="D36" i="1"/>
  <c r="J36" i="1" s="1"/>
</calcChain>
</file>

<file path=xl/sharedStrings.xml><?xml version="1.0" encoding="utf-8"?>
<sst xmlns="http://schemas.openxmlformats.org/spreadsheetml/2006/main" count="56" uniqueCount="50">
  <si>
    <t>Nombre del Ente: INSTITUTO TECNOLOGICO SUPERIOR DE LA COSTA CHICA.</t>
  </si>
  <si>
    <t xml:space="preserve">Estado de Actividades </t>
  </si>
  <si>
    <t>Cuentas</t>
  </si>
  <si>
    <t>Variación</t>
  </si>
  <si>
    <t>Importe</t>
  </si>
  <si>
    <t>%</t>
  </si>
  <si>
    <t>INGRESOS</t>
  </si>
  <si>
    <t xml:space="preserve">Ingresos de la Gestión </t>
  </si>
  <si>
    <t>Impuestos</t>
  </si>
  <si>
    <t xml:space="preserve">    (especificar las cuentas de su integración)</t>
  </si>
  <si>
    <t>Derechos</t>
  </si>
  <si>
    <t>Contribuciones de mejoras</t>
  </si>
  <si>
    <t xml:space="preserve">Productos </t>
  </si>
  <si>
    <t>Aprovechamientos</t>
  </si>
  <si>
    <t>Ingresos por venta de bienes o servicios</t>
  </si>
  <si>
    <t>Participaciones y aportaciones federales</t>
  </si>
  <si>
    <t xml:space="preserve">Participaciones </t>
  </si>
  <si>
    <t>Fondos de aportaciones</t>
  </si>
  <si>
    <t>Transferencias, asignaciones, subsidios y otras ayudas</t>
  </si>
  <si>
    <t>Ingresos extraordinarios</t>
  </si>
  <si>
    <t>(especificar)</t>
  </si>
  <si>
    <t>Inversión Estatal Directa</t>
  </si>
  <si>
    <t>Ramo 20 Desarrollo Social</t>
  </si>
  <si>
    <t>Programa______________ (especificar)</t>
  </si>
  <si>
    <t>Descuentos (naturaleza deudora)</t>
  </si>
  <si>
    <t>Total de Ingresos</t>
  </si>
  <si>
    <t>GASTOS Y OTRAS PÉRDIDAS</t>
  </si>
  <si>
    <t>Gastos de Funcionamiento</t>
  </si>
  <si>
    <t>Servicios personales</t>
  </si>
  <si>
    <t xml:space="preserve">Materiales y suministros </t>
  </si>
  <si>
    <t>Servicios generales</t>
  </si>
  <si>
    <t>Transferencias, Asignaciones, Subsidios y Otras Ayudas</t>
  </si>
  <si>
    <t>Subsidios y apoyo social</t>
  </si>
  <si>
    <t>Aportaciones de capital</t>
  </si>
  <si>
    <t>Intereses, Comisiones y otros Gastos de la deuda Pública</t>
  </si>
  <si>
    <t>Obras públicas (Fondo General de Participaciones)</t>
  </si>
  <si>
    <t>Gastos del Ramo 33</t>
  </si>
  <si>
    <t>Del FISM</t>
  </si>
  <si>
    <t>Del FORTAMUN</t>
  </si>
  <si>
    <t>Gastos de Inversión Estatal Directa</t>
  </si>
  <si>
    <t>Adquisición de bienes muebles e inmuebles</t>
  </si>
  <si>
    <t>Gastos del Ramo 20 Desarrollo Social</t>
  </si>
  <si>
    <t>Gastos del Programa______(especificar)</t>
  </si>
  <si>
    <t>Otros Gastos y Perdidas Extraordinarias</t>
  </si>
  <si>
    <t>Estimaciones, Depreciación, Amort. y Provisiones</t>
  </si>
  <si>
    <t>Otros gastos diversos</t>
  </si>
  <si>
    <t>Total de gastos</t>
  </si>
  <si>
    <t>RESULTADO DEL EJERCICIO : Ahorro/ Desahorro</t>
  </si>
  <si>
    <t>Bajo protesta de decir verdad declaramos que los Estados Financieros y sus notas, son razonablemente correctos y son responsabilidad del emisor.</t>
  </si>
  <si>
    <t xml:space="preserve">del 1 de enero al 31 de diciembre de 2018.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</si>
</sst>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  <numFmt numFmtId="165" formatCode="&quot;$&quot;#,##0.00"/>
    <numFmt numFmtId="166" formatCode="_-[$€]* #,##0.00_-;\-[$€]* #,##0.00_-;_-[$€]* &quot;-&quot;??_-;_-@_-"/>
    <numFmt numFmtId="167" formatCode="&quot;Verdadero&quot;;&quot;Verdadero&quot;;&quot;Falso&quot;"/>
    <numFmt numFmtId="168" formatCode="_-* #,##0.00\ _€_-;\-* #,##0.00\ _€_-;_-* &quot;-&quot;??\ _€_-;_-@_-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u/>
      <sz val="13"/>
      <color theme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0" tint="-0.34998626667073579"/>
      </right>
      <top/>
      <bottom/>
      <diagonal/>
    </border>
  </borders>
  <cellStyleXfs count="58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>
      <alignment wrapText="1"/>
    </xf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2" fillId="0" borderId="3" xfId="0" applyFont="1" applyBorder="1"/>
    <xf numFmtId="0" fontId="2" fillId="0" borderId="7" xfId="0" applyFont="1" applyBorder="1"/>
    <xf numFmtId="0" fontId="3" fillId="2" borderId="8" xfId="0" applyFont="1" applyFill="1" applyBorder="1" applyAlignment="1">
      <alignment horizontal="center" vertical="center"/>
    </xf>
    <xf numFmtId="0" fontId="3" fillId="3" borderId="9" xfId="0" applyFont="1" applyFill="1" applyBorder="1"/>
    <xf numFmtId="0" fontId="2" fillId="3" borderId="1" xfId="0" applyFont="1" applyFill="1" applyBorder="1"/>
    <xf numFmtId="0" fontId="2" fillId="0" borderId="10" xfId="0" applyFont="1" applyBorder="1"/>
    <xf numFmtId="0" fontId="2" fillId="0" borderId="11" xfId="0" applyFont="1" applyBorder="1"/>
    <xf numFmtId="0" fontId="3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7" xfId="0" applyFont="1" applyBorder="1"/>
    <xf numFmtId="0" fontId="3" fillId="0" borderId="0" xfId="0" applyFont="1"/>
    <xf numFmtId="0" fontId="4" fillId="3" borderId="12" xfId="0" applyFont="1" applyFill="1" applyBorder="1"/>
    <xf numFmtId="0" fontId="2" fillId="3" borderId="13" xfId="0" applyFont="1" applyFill="1" applyBorder="1"/>
    <xf numFmtId="4" fontId="5" fillId="0" borderId="14" xfId="1" applyNumberFormat="1" applyFont="1" applyBorder="1"/>
    <xf numFmtId="9" fontId="2" fillId="0" borderId="15" xfId="2" applyFont="1" applyBorder="1" applyAlignment="1">
      <alignment horizontal="center"/>
    </xf>
    <xf numFmtId="0" fontId="2" fillId="0" borderId="0" xfId="0" applyFont="1" applyBorder="1"/>
    <xf numFmtId="9" fontId="2" fillId="0" borderId="15" xfId="2" applyFont="1" applyBorder="1"/>
    <xf numFmtId="4" fontId="2" fillId="0" borderId="14" xfId="0" applyNumberFormat="1" applyFont="1" applyBorder="1"/>
    <xf numFmtId="9" fontId="2" fillId="0" borderId="15" xfId="0" applyNumberFormat="1" applyFont="1" applyBorder="1"/>
    <xf numFmtId="0" fontId="3" fillId="3" borderId="0" xfId="0" applyFont="1" applyFill="1" applyBorder="1"/>
    <xf numFmtId="0" fontId="2" fillId="0" borderId="14" xfId="0" applyNumberFormat="1" applyFont="1" applyBorder="1"/>
    <xf numFmtId="0" fontId="2" fillId="0" borderId="15" xfId="0" applyFont="1" applyBorder="1"/>
    <xf numFmtId="0" fontId="2" fillId="0" borderId="14" xfId="0" applyFont="1" applyBorder="1"/>
    <xf numFmtId="4" fontId="5" fillId="3" borderId="14" xfId="1" applyNumberFormat="1" applyFont="1" applyFill="1" applyBorder="1" applyAlignment="1" applyProtection="1">
      <alignment vertical="top"/>
      <protection locked="0"/>
    </xf>
    <xf numFmtId="9" fontId="2" fillId="0" borderId="15" xfId="0" applyNumberFormat="1" applyFont="1" applyBorder="1" applyAlignment="1">
      <alignment horizontal="center"/>
    </xf>
    <xf numFmtId="0" fontId="2" fillId="3" borderId="0" xfId="0" applyFont="1" applyFill="1" applyBorder="1"/>
    <xf numFmtId="0" fontId="4" fillId="0" borderId="13" xfId="0" applyFont="1" applyBorder="1"/>
    <xf numFmtId="0" fontId="5" fillId="0" borderId="14" xfId="0" applyNumberFormat="1" applyFont="1" applyBorder="1"/>
    <xf numFmtId="44" fontId="2" fillId="0" borderId="14" xfId="1" applyFont="1" applyBorder="1"/>
    <xf numFmtId="0" fontId="2" fillId="0" borderId="13" xfId="0" applyFont="1" applyBorder="1"/>
    <xf numFmtId="0" fontId="3" fillId="0" borderId="0" xfId="0" applyFont="1" applyBorder="1"/>
    <xf numFmtId="0" fontId="4" fillId="0" borderId="0" xfId="0" applyFont="1" applyBorder="1"/>
    <xf numFmtId="4" fontId="5" fillId="0" borderId="14" xfId="0" applyNumberFormat="1" applyFont="1" applyBorder="1"/>
    <xf numFmtId="2" fontId="2" fillId="0" borderId="14" xfId="0" applyNumberFormat="1" applyFont="1" applyBorder="1"/>
    <xf numFmtId="0" fontId="3" fillId="0" borderId="13" xfId="0" applyFont="1" applyBorder="1"/>
    <xf numFmtId="164" fontId="3" fillId="0" borderId="14" xfId="1" applyNumberFormat="1" applyFont="1" applyBorder="1"/>
    <xf numFmtId="9" fontId="3" fillId="0" borderId="15" xfId="0" applyNumberFormat="1" applyFont="1" applyBorder="1" applyAlignment="1">
      <alignment horizontal="center"/>
    </xf>
    <xf numFmtId="165" fontId="6" fillId="3" borderId="14" xfId="1" applyNumberFormat="1" applyFont="1" applyFill="1" applyBorder="1"/>
    <xf numFmtId="164" fontId="2" fillId="0" borderId="14" xfId="0" applyNumberFormat="1" applyFont="1" applyBorder="1"/>
    <xf numFmtId="4" fontId="5" fillId="3" borderId="14" xfId="1" applyNumberFormat="1" applyFont="1" applyFill="1" applyBorder="1" applyAlignment="1" applyProtection="1">
      <alignment horizontal="right" vertical="top"/>
      <protection locked="0"/>
    </xf>
    <xf numFmtId="44" fontId="2" fillId="0" borderId="14" xfId="0" applyNumberFormat="1" applyFont="1" applyBorder="1"/>
    <xf numFmtId="44" fontId="5" fillId="3" borderId="14" xfId="1" applyFont="1" applyFill="1" applyBorder="1" applyAlignment="1" applyProtection="1">
      <alignment horizontal="center" vertical="top"/>
      <protection locked="0"/>
    </xf>
    <xf numFmtId="44" fontId="3" fillId="0" borderId="14" xfId="0" applyNumberFormat="1" applyFont="1" applyBorder="1"/>
    <xf numFmtId="9" fontId="3" fillId="0" borderId="15" xfId="0" applyNumberFormat="1" applyFont="1" applyBorder="1"/>
    <xf numFmtId="4" fontId="3" fillId="0" borderId="14" xfId="0" applyNumberFormat="1" applyFont="1" applyBorder="1"/>
    <xf numFmtId="44" fontId="3" fillId="0" borderId="16" xfId="0" applyNumberFormat="1" applyFont="1" applyBorder="1"/>
    <xf numFmtId="0" fontId="2" fillId="0" borderId="17" xfId="0" applyFont="1" applyBorder="1"/>
    <xf numFmtId="0" fontId="2" fillId="0" borderId="5" xfId="0" applyFont="1" applyBorder="1"/>
    <xf numFmtId="165" fontId="3" fillId="0" borderId="16" xfId="0" applyNumberFormat="1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18" xfId="0" applyFont="1" applyBorder="1"/>
    <xf numFmtId="44" fontId="5" fillId="3" borderId="19" xfId="1" applyFont="1" applyFill="1" applyBorder="1" applyAlignment="1" applyProtection="1">
      <alignment vertical="top"/>
    </xf>
    <xf numFmtId="0" fontId="2" fillId="0" borderId="0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</cellXfs>
  <cellStyles count="58">
    <cellStyle name="Euro" xfId="3" xr:uid="{00000000-0005-0000-0000-000000000000}"/>
    <cellStyle name="Euro 2" xfId="4" xr:uid="{00000000-0005-0000-0000-000001000000}"/>
    <cellStyle name="Hipervínculo 2" xfId="5" xr:uid="{00000000-0005-0000-0000-000002000000}"/>
    <cellStyle name="Millares 2" xfId="6" xr:uid="{00000000-0005-0000-0000-000003000000}"/>
    <cellStyle name="Millares 2 2" xfId="7" xr:uid="{00000000-0005-0000-0000-000004000000}"/>
    <cellStyle name="Millares 2 2 2" xfId="8" xr:uid="{00000000-0005-0000-0000-000005000000}"/>
    <cellStyle name="Millares 2 2 2 2" xfId="9" xr:uid="{00000000-0005-0000-0000-000006000000}"/>
    <cellStyle name="Millares 3" xfId="10" xr:uid="{00000000-0005-0000-0000-000007000000}"/>
    <cellStyle name="Millares 4" xfId="11" xr:uid="{00000000-0005-0000-0000-000008000000}"/>
    <cellStyle name="Millares 4 2" xfId="12" xr:uid="{00000000-0005-0000-0000-000009000000}"/>
    <cellStyle name="Moneda" xfId="1" builtinId="4"/>
    <cellStyle name="Moneda 2" xfId="13" xr:uid="{00000000-0005-0000-0000-00000B000000}"/>
    <cellStyle name="Moneda 2 2" xfId="14" xr:uid="{00000000-0005-0000-0000-00000C000000}"/>
    <cellStyle name="Normal" xfId="0" builtinId="0"/>
    <cellStyle name="Normal 15" xfId="15" xr:uid="{00000000-0005-0000-0000-00000E000000}"/>
    <cellStyle name="Normal 2" xfId="16" xr:uid="{00000000-0005-0000-0000-00000F000000}"/>
    <cellStyle name="Normal 2 13" xfId="17" xr:uid="{00000000-0005-0000-0000-000010000000}"/>
    <cellStyle name="Normal 2 2" xfId="18" xr:uid="{00000000-0005-0000-0000-000011000000}"/>
    <cellStyle name="Normal 2 3" xfId="19" xr:uid="{00000000-0005-0000-0000-000012000000}"/>
    <cellStyle name="Normal 3" xfId="20" xr:uid="{00000000-0005-0000-0000-000013000000}"/>
    <cellStyle name="Normal 4" xfId="21" xr:uid="{00000000-0005-0000-0000-000014000000}"/>
    <cellStyle name="Normal 5" xfId="22" xr:uid="{00000000-0005-0000-0000-000015000000}"/>
    <cellStyle name="Normal 6" xfId="23" xr:uid="{00000000-0005-0000-0000-000016000000}"/>
    <cellStyle name="Normal 6 2" xfId="24" xr:uid="{00000000-0005-0000-0000-000017000000}"/>
    <cellStyle name="Normal 6 2 2" xfId="25" xr:uid="{00000000-0005-0000-0000-000018000000}"/>
    <cellStyle name="Normal 6 3" xfId="26" xr:uid="{00000000-0005-0000-0000-000019000000}"/>
    <cellStyle name="Normal 6 3 2" xfId="27" xr:uid="{00000000-0005-0000-0000-00001A000000}"/>
    <cellStyle name="Normal 6 4" xfId="28" xr:uid="{00000000-0005-0000-0000-00001B000000}"/>
    <cellStyle name="Normal 6 4 2" xfId="29" xr:uid="{00000000-0005-0000-0000-00001C000000}"/>
    <cellStyle name="Normal 6 5" xfId="30" xr:uid="{00000000-0005-0000-0000-00001D000000}"/>
    <cellStyle name="Normal 6 5 2" xfId="31" xr:uid="{00000000-0005-0000-0000-00001E000000}"/>
    <cellStyle name="Normal 6 6" xfId="32" xr:uid="{00000000-0005-0000-0000-00001F000000}"/>
    <cellStyle name="Normal 6 6 2" xfId="33" xr:uid="{00000000-0005-0000-0000-000020000000}"/>
    <cellStyle name="Normal 6 6 2 2" xfId="34" xr:uid="{00000000-0005-0000-0000-000021000000}"/>
    <cellStyle name="Normal 6 6 3" xfId="35" xr:uid="{00000000-0005-0000-0000-000022000000}"/>
    <cellStyle name="Normal 6 7" xfId="36" xr:uid="{00000000-0005-0000-0000-000023000000}"/>
    <cellStyle name="Normal 6 8" xfId="37" xr:uid="{00000000-0005-0000-0000-000024000000}"/>
    <cellStyle name="Normal 7" xfId="38" xr:uid="{00000000-0005-0000-0000-000025000000}"/>
    <cellStyle name="Normal 7 2" xfId="39" xr:uid="{00000000-0005-0000-0000-000026000000}"/>
    <cellStyle name="Normal 7 2 2" xfId="40" xr:uid="{00000000-0005-0000-0000-000027000000}"/>
    <cellStyle name="Normal 7 3" xfId="41" xr:uid="{00000000-0005-0000-0000-000028000000}"/>
    <cellStyle name="Normal 7 3 2" xfId="42" xr:uid="{00000000-0005-0000-0000-000029000000}"/>
    <cellStyle name="Normal 7 4" xfId="43" xr:uid="{00000000-0005-0000-0000-00002A000000}"/>
    <cellStyle name="Normal 7 4 2" xfId="44" xr:uid="{00000000-0005-0000-0000-00002B000000}"/>
    <cellStyle name="Normal 7 5" xfId="45" xr:uid="{00000000-0005-0000-0000-00002C000000}"/>
    <cellStyle name="Normal 8" xfId="46" xr:uid="{00000000-0005-0000-0000-00002D000000}"/>
    <cellStyle name="Normal 8 2" xfId="47" xr:uid="{00000000-0005-0000-0000-00002E000000}"/>
    <cellStyle name="Normal 8 3" xfId="48" xr:uid="{00000000-0005-0000-0000-00002F000000}"/>
    <cellStyle name="Normal 8 4" xfId="49" xr:uid="{00000000-0005-0000-0000-000030000000}"/>
    <cellStyle name="Normal 9" xfId="50" xr:uid="{00000000-0005-0000-0000-000031000000}"/>
    <cellStyle name="Normal 9 2" xfId="51" xr:uid="{00000000-0005-0000-0000-000032000000}"/>
    <cellStyle name="Normal 9 2 2" xfId="52" xr:uid="{00000000-0005-0000-0000-000033000000}"/>
    <cellStyle name="Normal 9 3" xfId="53" xr:uid="{00000000-0005-0000-0000-000034000000}"/>
    <cellStyle name="Normal 9 3 2" xfId="54" xr:uid="{00000000-0005-0000-0000-000035000000}"/>
    <cellStyle name="Normal 9 4" xfId="55" xr:uid="{00000000-0005-0000-0000-000036000000}"/>
    <cellStyle name="Porcentaje" xfId="2" builtinId="5"/>
    <cellStyle name="Porcentaje 2" xfId="56" xr:uid="{00000000-0005-0000-0000-000038000000}"/>
    <cellStyle name="Porcentual 2" xfId="57" xr:uid="{00000000-0005-0000-0000-00003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</sheetPr>
  <dimension ref="A1:K73"/>
  <sheetViews>
    <sheetView showGridLines="0" showZeros="0" tabSelected="1" view="pageBreakPreview" topLeftCell="C61" zoomScale="90" zoomScaleSheetLayoutView="90" workbookViewId="0">
      <selection activeCell="B68" sqref="B68"/>
    </sheetView>
  </sheetViews>
  <sheetFormatPr baseColWidth="10" defaultRowHeight="16.5" x14ac:dyDescent="0.3"/>
  <cols>
    <col min="1" max="1" width="3.42578125" style="2" customWidth="1"/>
    <col min="2" max="2" width="65" style="2" customWidth="1"/>
    <col min="3" max="3" width="19" style="2" customWidth="1"/>
    <col min="4" max="4" width="9.5703125" style="2" customWidth="1"/>
    <col min="5" max="5" width="1.7109375" style="2" customWidth="1"/>
    <col min="6" max="6" width="20.28515625" style="2" customWidth="1"/>
    <col min="7" max="7" width="5.5703125" style="2" customWidth="1"/>
    <col min="8" max="8" width="1.42578125" style="2" customWidth="1"/>
    <col min="9" max="9" width="19.7109375" style="2" customWidth="1"/>
    <col min="10" max="10" width="9.42578125" style="2" customWidth="1"/>
    <col min="11" max="11" width="1.42578125" style="2" hidden="1" customWidth="1"/>
    <col min="12" max="255" width="11.42578125" style="2" customWidth="1"/>
    <col min="256" max="16384" width="11.42578125" style="2"/>
  </cols>
  <sheetData>
    <row r="1" spans="1:11" ht="23.25" customHeight="1" x14ac:dyDescent="0.3">
      <c r="A1" s="1"/>
      <c r="B1" s="1"/>
      <c r="D1" s="1"/>
      <c r="E1" s="1"/>
      <c r="F1" s="1"/>
      <c r="G1" s="1"/>
      <c r="H1" s="1"/>
      <c r="I1" s="3"/>
      <c r="J1" s="3"/>
    </row>
    <row r="2" spans="1:11" ht="28.5" customHeight="1" x14ac:dyDescent="0.3">
      <c r="A2" s="3"/>
      <c r="B2" s="1"/>
      <c r="C2" s="3"/>
      <c r="D2" s="1"/>
      <c r="E2" s="1"/>
      <c r="G2" s="1"/>
      <c r="H2" s="1"/>
      <c r="I2" s="1"/>
    </row>
    <row r="3" spans="1:11" ht="31.5" customHeight="1" x14ac:dyDescent="0.3">
      <c r="A3" s="3" t="s">
        <v>0</v>
      </c>
    </row>
    <row r="4" spans="1:11" x14ac:dyDescent="0.3">
      <c r="A4" s="60" t="s">
        <v>1</v>
      </c>
      <c r="B4" s="61"/>
      <c r="C4" s="61"/>
      <c r="D4" s="61"/>
      <c r="E4" s="61"/>
      <c r="F4" s="61"/>
      <c r="G4" s="61"/>
      <c r="H4" s="61"/>
      <c r="I4" s="61"/>
      <c r="J4" s="62"/>
      <c r="K4" s="4"/>
    </row>
    <row r="5" spans="1:11" x14ac:dyDescent="0.3">
      <c r="A5" s="63" t="s">
        <v>49</v>
      </c>
      <c r="B5" s="64"/>
      <c r="C5" s="64"/>
      <c r="D5" s="64"/>
      <c r="E5" s="64"/>
      <c r="F5" s="64"/>
      <c r="G5" s="64"/>
      <c r="H5" s="64"/>
      <c r="I5" s="64"/>
      <c r="J5" s="65"/>
      <c r="K5" s="5"/>
    </row>
    <row r="6" spans="1:11" ht="25.5" customHeight="1" x14ac:dyDescent="0.3">
      <c r="A6" s="66" t="s">
        <v>2</v>
      </c>
      <c r="B6" s="66"/>
      <c r="C6" s="66">
        <v>2018</v>
      </c>
      <c r="D6" s="66"/>
      <c r="E6" s="6"/>
      <c r="F6" s="67">
        <v>2017</v>
      </c>
      <c r="G6" s="67"/>
      <c r="H6" s="6"/>
      <c r="I6" s="66" t="s">
        <v>3</v>
      </c>
      <c r="J6" s="66"/>
      <c r="K6" s="5"/>
    </row>
    <row r="7" spans="1:11" ht="13.5" customHeight="1" x14ac:dyDescent="0.3">
      <c r="A7" s="66"/>
      <c r="B7" s="66"/>
      <c r="C7" s="6" t="s">
        <v>4</v>
      </c>
      <c r="D7" s="6" t="s">
        <v>5</v>
      </c>
      <c r="E7" s="6"/>
      <c r="F7" s="6" t="s">
        <v>4</v>
      </c>
      <c r="G7" s="6" t="s">
        <v>5</v>
      </c>
      <c r="H7" s="6"/>
      <c r="I7" s="6" t="s">
        <v>4</v>
      </c>
      <c r="J7" s="6" t="s">
        <v>5</v>
      </c>
      <c r="K7" s="5"/>
    </row>
    <row r="8" spans="1:11" s="16" customFormat="1" ht="15.75" customHeight="1" x14ac:dyDescent="0.3">
      <c r="A8" s="7" t="s">
        <v>6</v>
      </c>
      <c r="B8" s="8"/>
      <c r="C8" s="9"/>
      <c r="D8" s="10"/>
      <c r="E8" s="11"/>
      <c r="F8" s="12"/>
      <c r="G8" s="13"/>
      <c r="H8" s="14"/>
      <c r="I8" s="12"/>
      <c r="J8" s="13"/>
      <c r="K8" s="15"/>
    </row>
    <row r="9" spans="1:11" x14ac:dyDescent="0.3">
      <c r="A9" s="17" t="s">
        <v>7</v>
      </c>
      <c r="B9" s="18"/>
      <c r="C9" s="19">
        <f>C16</f>
        <v>5004575.2</v>
      </c>
      <c r="D9" s="20">
        <f>C9/C36</f>
        <v>8.9204039158802984E-2</v>
      </c>
      <c r="E9" s="21"/>
      <c r="F9" s="19">
        <f>F16</f>
        <v>4769152.1100000003</v>
      </c>
      <c r="G9" s="22">
        <f>F9/F36</f>
        <v>8.7283369337496031E-2</v>
      </c>
      <c r="H9" s="21"/>
      <c r="I9" s="23">
        <f>C9-F9</f>
        <v>235423.08999999985</v>
      </c>
      <c r="J9" s="24">
        <f>D9-G9</f>
        <v>1.9206698213069529E-3</v>
      </c>
      <c r="K9" s="5"/>
    </row>
    <row r="10" spans="1:11" x14ac:dyDescent="0.3">
      <c r="A10" s="18"/>
      <c r="B10" s="25" t="s">
        <v>8</v>
      </c>
      <c r="C10" s="26"/>
      <c r="D10" s="27"/>
      <c r="E10" s="21"/>
      <c r="F10" s="28"/>
      <c r="G10" s="27"/>
      <c r="H10" s="21"/>
      <c r="I10" s="28"/>
      <c r="J10" s="27"/>
      <c r="K10" s="5"/>
    </row>
    <row r="11" spans="1:11" x14ac:dyDescent="0.3">
      <c r="A11" s="18"/>
      <c r="B11" s="25" t="s">
        <v>9</v>
      </c>
      <c r="C11" s="26"/>
      <c r="D11" s="27"/>
      <c r="E11" s="21"/>
      <c r="F11" s="28"/>
      <c r="G11" s="27"/>
      <c r="H11" s="21"/>
      <c r="I11" s="28"/>
      <c r="J11" s="27"/>
      <c r="K11" s="5"/>
    </row>
    <row r="12" spans="1:11" x14ac:dyDescent="0.3">
      <c r="A12" s="18"/>
      <c r="B12" s="25" t="s">
        <v>10</v>
      </c>
      <c r="C12" s="26"/>
      <c r="D12" s="27"/>
      <c r="E12" s="21"/>
      <c r="F12" s="28"/>
      <c r="G12" s="27"/>
      <c r="H12" s="21"/>
      <c r="I12" s="28"/>
      <c r="J12" s="27"/>
      <c r="K12" s="5"/>
    </row>
    <row r="13" spans="1:11" x14ac:dyDescent="0.3">
      <c r="A13" s="18"/>
      <c r="B13" s="25" t="s">
        <v>11</v>
      </c>
      <c r="C13" s="26"/>
      <c r="D13" s="27"/>
      <c r="E13" s="21"/>
      <c r="F13" s="28"/>
      <c r="G13" s="27"/>
      <c r="H13" s="21"/>
      <c r="I13" s="28"/>
      <c r="J13" s="27"/>
      <c r="K13" s="5"/>
    </row>
    <row r="14" spans="1:11" x14ac:dyDescent="0.3">
      <c r="A14" s="18"/>
      <c r="B14" s="25" t="s">
        <v>12</v>
      </c>
      <c r="C14" s="26"/>
      <c r="D14" s="27"/>
      <c r="E14" s="21"/>
      <c r="F14" s="28"/>
      <c r="G14" s="27"/>
      <c r="H14" s="21"/>
      <c r="I14" s="28"/>
      <c r="J14" s="27"/>
      <c r="K14" s="5"/>
    </row>
    <row r="15" spans="1:11" x14ac:dyDescent="0.3">
      <c r="A15" s="18"/>
      <c r="B15" s="25" t="s">
        <v>13</v>
      </c>
      <c r="C15" s="26"/>
      <c r="D15" s="27"/>
      <c r="E15" s="21"/>
      <c r="F15" s="28"/>
      <c r="G15" s="27"/>
      <c r="H15" s="21"/>
      <c r="I15" s="28"/>
      <c r="J15" s="27"/>
      <c r="K15" s="5"/>
    </row>
    <row r="16" spans="1:11" x14ac:dyDescent="0.3">
      <c r="A16" s="18"/>
      <c r="B16" s="25" t="s">
        <v>14</v>
      </c>
      <c r="C16" s="29">
        <v>5004575.2</v>
      </c>
      <c r="D16" s="30">
        <f>D9</f>
        <v>8.9204039158802984E-2</v>
      </c>
      <c r="E16" s="21"/>
      <c r="F16" s="29">
        <v>4769152.1100000003</v>
      </c>
      <c r="G16" s="20">
        <f>F16/F36</f>
        <v>8.7283369337496031E-2</v>
      </c>
      <c r="H16" s="21"/>
      <c r="I16" s="23">
        <f>C16-F16</f>
        <v>235423.08999999985</v>
      </c>
      <c r="J16" s="24">
        <f>D16-G16</f>
        <v>1.9206698213069529E-3</v>
      </c>
      <c r="K16" s="5"/>
    </row>
    <row r="17" spans="1:11" ht="15.75" customHeight="1" x14ac:dyDescent="0.3">
      <c r="A17" s="18"/>
      <c r="B17" s="31"/>
      <c r="C17" s="26"/>
      <c r="D17" s="27"/>
      <c r="E17" s="21"/>
      <c r="F17" s="28"/>
      <c r="G17" s="27"/>
      <c r="H17" s="21"/>
      <c r="I17" s="28"/>
      <c r="J17" s="27"/>
      <c r="K17" s="5"/>
    </row>
    <row r="18" spans="1:11" x14ac:dyDescent="0.3">
      <c r="A18" s="32" t="s">
        <v>15</v>
      </c>
      <c r="B18" s="21"/>
      <c r="C18" s="33"/>
      <c r="D18" s="20">
        <f>C18/C36</f>
        <v>0</v>
      </c>
      <c r="E18" s="21"/>
      <c r="F18" s="34"/>
      <c r="G18" s="27"/>
      <c r="H18" s="21"/>
      <c r="I18" s="28"/>
      <c r="J18" s="27"/>
      <c r="K18" s="5"/>
    </row>
    <row r="19" spans="1:11" x14ac:dyDescent="0.3">
      <c r="A19" s="35"/>
      <c r="B19" s="36" t="s">
        <v>16</v>
      </c>
      <c r="C19" s="26"/>
      <c r="D19" s="27"/>
      <c r="E19" s="21"/>
      <c r="F19" s="28"/>
      <c r="G19" s="27"/>
      <c r="H19" s="21"/>
      <c r="I19" s="28"/>
      <c r="J19" s="27"/>
      <c r="K19" s="5"/>
    </row>
    <row r="20" spans="1:11" x14ac:dyDescent="0.3">
      <c r="A20" s="35"/>
      <c r="B20" s="36" t="s">
        <v>9</v>
      </c>
      <c r="C20" s="26"/>
      <c r="D20" s="27"/>
      <c r="E20" s="21"/>
      <c r="F20" s="28"/>
      <c r="G20" s="27"/>
      <c r="H20" s="21"/>
      <c r="I20" s="28"/>
      <c r="J20" s="27"/>
      <c r="K20" s="5"/>
    </row>
    <row r="21" spans="1:11" x14ac:dyDescent="0.3">
      <c r="A21" s="35"/>
      <c r="B21" s="37" t="s">
        <v>17</v>
      </c>
      <c r="C21" s="26"/>
      <c r="D21" s="27"/>
      <c r="E21" s="21"/>
      <c r="F21" s="28"/>
      <c r="G21" s="27"/>
      <c r="H21" s="21"/>
      <c r="I21" s="28"/>
      <c r="J21" s="27"/>
      <c r="K21" s="5"/>
    </row>
    <row r="22" spans="1:11" x14ac:dyDescent="0.3">
      <c r="A22" s="35"/>
      <c r="B22" s="25" t="s">
        <v>18</v>
      </c>
      <c r="C22" s="38">
        <f>24952298.97+19756484.44+6389204.09</f>
        <v>51097987.5</v>
      </c>
      <c r="D22" s="20">
        <f>C22/C36</f>
        <v>0.91079596084119696</v>
      </c>
      <c r="E22" s="21"/>
      <c r="F22" s="38">
        <v>49870719.68</v>
      </c>
      <c r="G22" s="20">
        <f>F22/F36</f>
        <v>0.91271663066250397</v>
      </c>
      <c r="H22" s="21"/>
      <c r="I22" s="23">
        <f>C22-F22</f>
        <v>1227267.8200000003</v>
      </c>
      <c r="J22" s="24">
        <f>D22-G22</f>
        <v>-1.9206698213070084E-3</v>
      </c>
      <c r="K22" s="5"/>
    </row>
    <row r="23" spans="1:11" ht="16.5" customHeight="1" x14ac:dyDescent="0.3">
      <c r="A23" s="35"/>
      <c r="B23" s="21"/>
      <c r="C23" s="39"/>
      <c r="D23" s="27"/>
      <c r="E23" s="21"/>
      <c r="F23" s="28"/>
      <c r="G23" s="27"/>
      <c r="H23" s="21"/>
      <c r="I23" s="28"/>
      <c r="J23" s="27"/>
      <c r="K23" s="5"/>
    </row>
    <row r="24" spans="1:11" x14ac:dyDescent="0.3">
      <c r="A24" s="32" t="s">
        <v>19</v>
      </c>
      <c r="B24" s="21"/>
      <c r="C24" s="28"/>
      <c r="D24" s="27"/>
      <c r="E24" s="21"/>
      <c r="F24" s="28"/>
      <c r="G24" s="27"/>
      <c r="H24" s="21"/>
      <c r="I24" s="28"/>
      <c r="J24" s="27"/>
      <c r="K24" s="5"/>
    </row>
    <row r="25" spans="1:11" x14ac:dyDescent="0.3">
      <c r="A25" s="35"/>
      <c r="B25" s="36" t="s">
        <v>20</v>
      </c>
      <c r="C25" s="28"/>
      <c r="D25" s="27"/>
      <c r="E25" s="21"/>
      <c r="F25" s="28"/>
      <c r="G25" s="27"/>
      <c r="H25" s="21"/>
      <c r="I25" s="28"/>
      <c r="J25" s="27"/>
      <c r="K25" s="5"/>
    </row>
    <row r="26" spans="1:11" ht="21.75" customHeight="1" x14ac:dyDescent="0.3">
      <c r="A26" s="35"/>
      <c r="B26" s="36"/>
      <c r="C26" s="28"/>
      <c r="D26" s="27"/>
      <c r="E26" s="21"/>
      <c r="F26" s="28"/>
      <c r="G26" s="27"/>
      <c r="H26" s="21"/>
      <c r="I26" s="28"/>
      <c r="J26" s="27"/>
      <c r="K26" s="5"/>
    </row>
    <row r="27" spans="1:11" x14ac:dyDescent="0.3">
      <c r="A27" s="32" t="s">
        <v>21</v>
      </c>
      <c r="B27" s="21"/>
      <c r="C27" s="28"/>
      <c r="D27" s="27">
        <v>0</v>
      </c>
      <c r="E27" s="21"/>
      <c r="F27" s="28"/>
      <c r="G27" s="27"/>
      <c r="H27" s="21"/>
      <c r="I27" s="28"/>
      <c r="J27" s="27"/>
      <c r="K27" s="5"/>
    </row>
    <row r="28" spans="1:11" ht="13.5" customHeight="1" x14ac:dyDescent="0.3">
      <c r="A28" s="35"/>
      <c r="B28" s="36"/>
      <c r="C28" s="28"/>
      <c r="D28" s="27"/>
      <c r="E28" s="21"/>
      <c r="F28" s="28"/>
      <c r="G28" s="27"/>
      <c r="H28" s="21"/>
      <c r="I28" s="28"/>
      <c r="J28" s="27"/>
      <c r="K28" s="5"/>
    </row>
    <row r="29" spans="1:11" x14ac:dyDescent="0.3">
      <c r="A29" s="32" t="s">
        <v>22</v>
      </c>
      <c r="B29" s="21"/>
      <c r="C29" s="28"/>
      <c r="D29" s="27"/>
      <c r="E29" s="21"/>
      <c r="F29" s="28"/>
      <c r="G29" s="27"/>
      <c r="H29" s="21"/>
      <c r="I29" s="28"/>
      <c r="J29" s="27"/>
      <c r="K29" s="5"/>
    </row>
    <row r="30" spans="1:11" ht="6" customHeight="1" x14ac:dyDescent="0.3">
      <c r="A30" s="35"/>
      <c r="B30" s="21"/>
      <c r="C30" s="28"/>
      <c r="D30" s="27"/>
      <c r="E30" s="21"/>
      <c r="F30" s="28"/>
      <c r="G30" s="27"/>
      <c r="H30" s="21"/>
      <c r="I30" s="28"/>
      <c r="J30" s="27"/>
      <c r="K30" s="5"/>
    </row>
    <row r="31" spans="1:11" x14ac:dyDescent="0.3">
      <c r="A31" s="40" t="s">
        <v>23</v>
      </c>
      <c r="B31" s="21"/>
      <c r="C31" s="28"/>
      <c r="D31" s="27"/>
      <c r="E31" s="21"/>
      <c r="F31" s="28"/>
      <c r="G31" s="27"/>
      <c r="H31" s="21"/>
      <c r="I31" s="28"/>
      <c r="J31" s="27"/>
      <c r="K31" s="5"/>
    </row>
    <row r="32" spans="1:11" ht="16.5" customHeight="1" x14ac:dyDescent="0.3">
      <c r="A32" s="35"/>
      <c r="B32" s="21"/>
      <c r="C32" s="28"/>
      <c r="D32" s="27"/>
      <c r="E32" s="21"/>
      <c r="F32" s="28"/>
      <c r="G32" s="27"/>
      <c r="H32" s="21"/>
      <c r="I32" s="28"/>
      <c r="J32" s="27"/>
      <c r="K32" s="5"/>
    </row>
    <row r="33" spans="1:11" ht="15" customHeight="1" x14ac:dyDescent="0.3">
      <c r="A33" s="32" t="s">
        <v>24</v>
      </c>
      <c r="B33" s="21"/>
      <c r="C33" s="28"/>
      <c r="D33" s="27"/>
      <c r="E33" s="21"/>
      <c r="F33" s="28"/>
      <c r="G33" s="27"/>
      <c r="H33" s="21"/>
      <c r="I33" s="28"/>
      <c r="J33" s="27"/>
      <c r="K33" s="5"/>
    </row>
    <row r="34" spans="1:11" ht="16.5" customHeight="1" x14ac:dyDescent="0.3">
      <c r="A34" s="35"/>
      <c r="B34" s="36" t="s">
        <v>20</v>
      </c>
      <c r="C34" s="28"/>
      <c r="D34" s="27"/>
      <c r="E34" s="21"/>
      <c r="F34" s="28"/>
      <c r="G34" s="27"/>
      <c r="H34" s="21"/>
      <c r="I34" s="28"/>
      <c r="J34" s="27"/>
      <c r="K34" s="5"/>
    </row>
    <row r="35" spans="1:11" ht="18.75" customHeight="1" x14ac:dyDescent="0.3">
      <c r="A35" s="35"/>
      <c r="B35" s="21"/>
      <c r="C35" s="28"/>
      <c r="D35" s="27"/>
      <c r="E35" s="21"/>
      <c r="F35" s="28"/>
      <c r="G35" s="27"/>
      <c r="H35" s="21"/>
      <c r="I35" s="28"/>
      <c r="J35" s="27"/>
      <c r="K35" s="5"/>
    </row>
    <row r="36" spans="1:11" ht="16.5" customHeight="1" x14ac:dyDescent="0.3">
      <c r="A36" s="32" t="s">
        <v>25</v>
      </c>
      <c r="B36" s="21"/>
      <c r="C36" s="41">
        <f>SUM(C16:C22)</f>
        <v>56102562.700000003</v>
      </c>
      <c r="D36" s="42">
        <f>D16+D22</f>
        <v>1</v>
      </c>
      <c r="E36" s="21"/>
      <c r="F36" s="43">
        <f>SUM(F16:F22)</f>
        <v>54639871.789999999</v>
      </c>
      <c r="G36" s="42">
        <f>SUM(G16:G22)</f>
        <v>1</v>
      </c>
      <c r="H36" s="21"/>
      <c r="I36" s="44">
        <f>C36-F36</f>
        <v>1462690.9100000039</v>
      </c>
      <c r="J36" s="24">
        <f>D36-G36</f>
        <v>0</v>
      </c>
      <c r="K36" s="5"/>
    </row>
    <row r="37" spans="1:11" x14ac:dyDescent="0.3">
      <c r="A37" s="35"/>
      <c r="B37" s="36"/>
      <c r="C37" s="28"/>
      <c r="D37" s="27"/>
      <c r="E37" s="21"/>
      <c r="F37" s="28"/>
      <c r="G37" s="27"/>
      <c r="H37" s="21"/>
      <c r="I37" s="28"/>
      <c r="J37" s="27"/>
      <c r="K37" s="5"/>
    </row>
    <row r="38" spans="1:11" x14ac:dyDescent="0.3">
      <c r="A38" s="40" t="s">
        <v>26</v>
      </c>
      <c r="B38" s="21"/>
      <c r="C38" s="28"/>
      <c r="D38" s="27"/>
      <c r="E38" s="21"/>
      <c r="F38" s="28"/>
      <c r="G38" s="27"/>
      <c r="H38" s="21"/>
      <c r="I38" s="28"/>
      <c r="J38" s="27"/>
      <c r="K38" s="5"/>
    </row>
    <row r="39" spans="1:11" x14ac:dyDescent="0.3">
      <c r="A39" s="32" t="s">
        <v>27</v>
      </c>
      <c r="B39" s="21"/>
      <c r="C39" s="28"/>
      <c r="D39" s="27"/>
      <c r="E39" s="21"/>
      <c r="F39" s="28"/>
      <c r="G39" s="27"/>
      <c r="H39" s="21"/>
      <c r="I39" s="28"/>
      <c r="J39" s="27"/>
      <c r="K39" s="5"/>
    </row>
    <row r="40" spans="1:11" x14ac:dyDescent="0.3">
      <c r="A40" s="35"/>
      <c r="B40" s="36" t="s">
        <v>28</v>
      </c>
      <c r="C40" s="45">
        <f>20943253.87+1460599.04+16104243.9+5775842.21+200000</f>
        <v>44483939.020000003</v>
      </c>
      <c r="D40" s="20">
        <f>C40/C68</f>
        <v>0.79290386889937925</v>
      </c>
      <c r="E40" s="21"/>
      <c r="F40" s="45">
        <v>41466005.390000001</v>
      </c>
      <c r="G40" s="22">
        <f>F40/F68</f>
        <v>0.77329685711715979</v>
      </c>
      <c r="H40" s="21"/>
      <c r="I40" s="23">
        <f t="shared" ref="I40:J42" si="0">C40-F40</f>
        <v>3017933.6300000027</v>
      </c>
      <c r="J40" s="24">
        <f t="shared" si="0"/>
        <v>1.9607011782219463E-2</v>
      </c>
      <c r="K40" s="5"/>
    </row>
    <row r="41" spans="1:11" x14ac:dyDescent="0.3">
      <c r="A41" s="35"/>
      <c r="B41" s="36" t="s">
        <v>29</v>
      </c>
      <c r="C41" s="45">
        <f>1257088.43+1419204.44+788533.82+47615</f>
        <v>3512441.69</v>
      </c>
      <c r="D41" s="20">
        <f>C41/C68</f>
        <v>6.2607508836668532E-2</v>
      </c>
      <c r="E41" s="21"/>
      <c r="F41" s="45">
        <v>3332021.57</v>
      </c>
      <c r="G41" s="20">
        <f>F41/F68</f>
        <v>6.2138655115039632E-2</v>
      </c>
      <c r="H41" s="21"/>
      <c r="I41" s="23">
        <f t="shared" si="0"/>
        <v>180420.12000000011</v>
      </c>
      <c r="J41" s="24">
        <f t="shared" si="0"/>
        <v>4.6885372162890071E-4</v>
      </c>
      <c r="K41" s="5"/>
    </row>
    <row r="42" spans="1:11" x14ac:dyDescent="0.3">
      <c r="A42" s="35"/>
      <c r="B42" s="36" t="s">
        <v>30</v>
      </c>
      <c r="C42" s="45">
        <f>2751956.67+1379726.89+2663706.72+565746.88</f>
        <v>7361137.1599999992</v>
      </c>
      <c r="D42" s="20">
        <f>C42/C68</f>
        <v>0.13120857240270059</v>
      </c>
      <c r="E42" s="21"/>
      <c r="F42" s="45">
        <v>7491285.1799999997</v>
      </c>
      <c r="G42" s="20">
        <f>F42/F68</f>
        <v>0.13970449362019813</v>
      </c>
      <c r="H42" s="21"/>
      <c r="I42" s="23">
        <f t="shared" si="0"/>
        <v>-130148.02000000048</v>
      </c>
      <c r="J42" s="24">
        <f t="shared" si="0"/>
        <v>-8.4959212174975374E-3</v>
      </c>
      <c r="K42" s="5"/>
    </row>
    <row r="43" spans="1:11" ht="6" customHeight="1" x14ac:dyDescent="0.3">
      <c r="A43" s="35"/>
      <c r="B43" s="21"/>
      <c r="C43" s="28"/>
      <c r="D43" s="27"/>
      <c r="E43" s="21"/>
      <c r="F43" s="28"/>
      <c r="G43" s="27"/>
      <c r="H43" s="21"/>
      <c r="I43" s="28"/>
      <c r="J43" s="27"/>
      <c r="K43" s="5"/>
    </row>
    <row r="44" spans="1:11" x14ac:dyDescent="0.3">
      <c r="A44" s="32" t="s">
        <v>31</v>
      </c>
      <c r="B44" s="21"/>
      <c r="C44" s="28"/>
      <c r="D44" s="27"/>
      <c r="E44" s="21"/>
      <c r="F44" s="28"/>
      <c r="G44" s="27"/>
      <c r="H44" s="21"/>
      <c r="I44" s="28"/>
      <c r="J44" s="27"/>
      <c r="K44" s="5"/>
    </row>
    <row r="45" spans="1:11" x14ac:dyDescent="0.3">
      <c r="A45" s="35"/>
      <c r="B45" s="36" t="s">
        <v>32</v>
      </c>
      <c r="C45" s="58">
        <v>283980</v>
      </c>
      <c r="D45" s="20">
        <f>C45/C68</f>
        <v>5.0618008578064474E-3</v>
      </c>
      <c r="E45" s="21"/>
      <c r="F45" s="58">
        <v>1033696.81</v>
      </c>
      <c r="G45" s="22">
        <f>F45/F68</f>
        <v>1.9277345065358224E-2</v>
      </c>
      <c r="H45" s="21"/>
      <c r="I45" s="46">
        <f>C45-F45</f>
        <v>-749716.81</v>
      </c>
      <c r="J45" s="24">
        <f>D45-G45</f>
        <v>-1.4215544207551776E-2</v>
      </c>
      <c r="K45" s="5"/>
    </row>
    <row r="46" spans="1:11" x14ac:dyDescent="0.3">
      <c r="A46" s="35"/>
      <c r="B46" s="36" t="s">
        <v>33</v>
      </c>
      <c r="C46" s="28"/>
      <c r="D46" s="27"/>
      <c r="E46" s="21"/>
      <c r="F46" s="28"/>
      <c r="G46" s="27"/>
      <c r="H46" s="21"/>
      <c r="I46" s="28"/>
      <c r="J46" s="27"/>
      <c r="K46" s="5"/>
    </row>
    <row r="47" spans="1:11" ht="6" customHeight="1" x14ac:dyDescent="0.3">
      <c r="A47" s="35"/>
      <c r="B47" s="21"/>
      <c r="C47" s="28"/>
      <c r="D47" s="27"/>
      <c r="E47" s="21"/>
      <c r="F47" s="28"/>
      <c r="G47" s="27"/>
      <c r="H47" s="21"/>
      <c r="I47" s="28"/>
      <c r="J47" s="27"/>
      <c r="K47" s="5"/>
    </row>
    <row r="48" spans="1:11" x14ac:dyDescent="0.3">
      <c r="A48" s="32" t="s">
        <v>34</v>
      </c>
      <c r="B48" s="21"/>
      <c r="C48" s="28"/>
      <c r="D48" s="27"/>
      <c r="E48" s="21"/>
      <c r="F48" s="28"/>
      <c r="G48" s="27"/>
      <c r="H48" s="21"/>
      <c r="I48" s="28"/>
      <c r="J48" s="27"/>
      <c r="K48" s="5"/>
    </row>
    <row r="49" spans="1:11" ht="6" customHeight="1" x14ac:dyDescent="0.3">
      <c r="A49" s="35"/>
      <c r="B49" s="21"/>
      <c r="C49" s="28"/>
      <c r="D49" s="27"/>
      <c r="E49" s="21"/>
      <c r="F49" s="28"/>
      <c r="G49" s="27"/>
      <c r="H49" s="21"/>
      <c r="I49" s="28"/>
      <c r="J49" s="27"/>
      <c r="K49" s="5"/>
    </row>
    <row r="50" spans="1:11" x14ac:dyDescent="0.3">
      <c r="A50" s="32" t="s">
        <v>35</v>
      </c>
      <c r="B50" s="21"/>
      <c r="C50" s="28"/>
      <c r="D50" s="27"/>
      <c r="E50" s="21"/>
      <c r="F50" s="28"/>
      <c r="G50" s="27"/>
      <c r="H50" s="21"/>
      <c r="I50" s="28"/>
      <c r="J50" s="27"/>
      <c r="K50" s="5"/>
    </row>
    <row r="51" spans="1:11" ht="6" customHeight="1" x14ac:dyDescent="0.3">
      <c r="A51" s="35"/>
      <c r="B51" s="21"/>
      <c r="C51" s="28"/>
      <c r="D51" s="27"/>
      <c r="E51" s="21"/>
      <c r="F51" s="28"/>
      <c r="G51" s="27"/>
      <c r="H51" s="21"/>
      <c r="I51" s="28"/>
      <c r="J51" s="27"/>
      <c r="K51" s="5"/>
    </row>
    <row r="52" spans="1:11" x14ac:dyDescent="0.3">
      <c r="A52" s="32" t="s">
        <v>36</v>
      </c>
      <c r="B52" s="36"/>
      <c r="C52" s="28"/>
      <c r="D52" s="27"/>
      <c r="E52" s="21"/>
      <c r="F52" s="28"/>
      <c r="G52" s="27"/>
      <c r="H52" s="21"/>
      <c r="I52" s="28"/>
      <c r="J52" s="27"/>
      <c r="K52" s="5"/>
    </row>
    <row r="53" spans="1:11" x14ac:dyDescent="0.3">
      <c r="A53" s="40"/>
      <c r="B53" s="36" t="s">
        <v>37</v>
      </c>
      <c r="C53" s="28"/>
      <c r="D53" s="27"/>
      <c r="E53" s="21"/>
      <c r="F53" s="28"/>
      <c r="G53" s="27"/>
      <c r="H53" s="21"/>
      <c r="I53" s="28"/>
      <c r="J53" s="27"/>
      <c r="K53" s="5"/>
    </row>
    <row r="54" spans="1:11" x14ac:dyDescent="0.3">
      <c r="A54" s="40"/>
      <c r="B54" s="36" t="s">
        <v>38</v>
      </c>
      <c r="C54" s="28"/>
      <c r="D54" s="27"/>
      <c r="E54" s="21"/>
      <c r="F54" s="28"/>
      <c r="G54" s="27"/>
      <c r="H54" s="21"/>
      <c r="I54" s="28"/>
      <c r="J54" s="27"/>
      <c r="K54" s="5"/>
    </row>
    <row r="55" spans="1:11" ht="6" customHeight="1" x14ac:dyDescent="0.3">
      <c r="A55" s="35"/>
      <c r="B55" s="21"/>
      <c r="C55" s="28"/>
      <c r="D55" s="27"/>
      <c r="E55" s="21"/>
      <c r="F55" s="28"/>
      <c r="G55" s="27"/>
      <c r="H55" s="21"/>
      <c r="I55" s="28"/>
      <c r="J55" s="27"/>
      <c r="K55" s="5"/>
    </row>
    <row r="56" spans="1:11" x14ac:dyDescent="0.3">
      <c r="A56" s="32" t="s">
        <v>39</v>
      </c>
      <c r="B56" s="21"/>
      <c r="C56" s="28"/>
      <c r="D56" s="27"/>
      <c r="E56" s="21"/>
      <c r="F56" s="28"/>
      <c r="G56" s="27"/>
      <c r="H56" s="21"/>
      <c r="I56" s="28"/>
      <c r="J56" s="27"/>
      <c r="K56" s="5"/>
    </row>
    <row r="57" spans="1:11" ht="6" customHeight="1" x14ac:dyDescent="0.3">
      <c r="A57" s="35"/>
      <c r="B57" s="21"/>
      <c r="C57" s="28"/>
      <c r="D57" s="27"/>
      <c r="E57" s="21"/>
      <c r="F57" s="28"/>
      <c r="G57" s="27"/>
      <c r="H57" s="21"/>
      <c r="I57" s="28"/>
      <c r="J57" s="27"/>
      <c r="K57" s="5"/>
    </row>
    <row r="58" spans="1:11" x14ac:dyDescent="0.3">
      <c r="A58" s="32" t="s">
        <v>40</v>
      </c>
      <c r="B58" s="21"/>
      <c r="C58" s="47">
        <v>461064.83</v>
      </c>
      <c r="D58" s="20">
        <f>C58/C68</f>
        <v>8.2182490034452566E-3</v>
      </c>
      <c r="E58" s="21"/>
      <c r="F58" s="47">
        <v>299354.84000000003</v>
      </c>
      <c r="G58" s="22">
        <f>F58/F68</f>
        <v>5.5826490822440487E-3</v>
      </c>
      <c r="H58" s="21"/>
      <c r="I58" s="46">
        <f>C58-F58</f>
        <v>161709.99</v>
      </c>
      <c r="J58" s="24">
        <f>D58-G58</f>
        <v>2.635599921201208E-3</v>
      </c>
      <c r="K58" s="5"/>
    </row>
    <row r="59" spans="1:11" ht="6" customHeight="1" x14ac:dyDescent="0.3">
      <c r="A59" s="35"/>
      <c r="B59" s="21"/>
      <c r="C59" s="28"/>
      <c r="D59" s="27"/>
      <c r="E59" s="21"/>
      <c r="F59" s="28"/>
      <c r="G59" s="27"/>
      <c r="H59" s="21"/>
      <c r="I59" s="28"/>
      <c r="J59" s="27"/>
      <c r="K59" s="5"/>
    </row>
    <row r="60" spans="1:11" x14ac:dyDescent="0.3">
      <c r="A60" s="32" t="s">
        <v>41</v>
      </c>
      <c r="B60" s="21"/>
      <c r="C60" s="28"/>
      <c r="D60" s="27"/>
      <c r="E60" s="21"/>
      <c r="F60" s="28"/>
      <c r="G60" s="27"/>
      <c r="H60" s="21"/>
      <c r="I60" s="28"/>
      <c r="J60" s="27"/>
      <c r="K60" s="5"/>
    </row>
    <row r="61" spans="1:11" ht="6" customHeight="1" x14ac:dyDescent="0.3">
      <c r="A61" s="35"/>
      <c r="B61" s="21"/>
      <c r="C61" s="28"/>
      <c r="D61" s="27"/>
      <c r="E61" s="21"/>
      <c r="F61" s="28"/>
      <c r="G61" s="27"/>
      <c r="H61" s="21"/>
      <c r="I61" s="28"/>
      <c r="J61" s="27"/>
      <c r="K61" s="5"/>
    </row>
    <row r="62" spans="1:11" x14ac:dyDescent="0.3">
      <c r="A62" s="32" t="s">
        <v>42</v>
      </c>
      <c r="B62" s="21"/>
      <c r="C62" s="28"/>
      <c r="D62" s="27"/>
      <c r="E62" s="21"/>
      <c r="F62" s="28"/>
      <c r="G62" s="27"/>
      <c r="H62" s="21"/>
      <c r="I62" s="28"/>
      <c r="J62" s="27"/>
      <c r="K62" s="5"/>
    </row>
    <row r="63" spans="1:11" ht="6" customHeight="1" x14ac:dyDescent="0.3">
      <c r="A63" s="35"/>
      <c r="B63" s="21"/>
      <c r="C63" s="28"/>
      <c r="D63" s="27"/>
      <c r="E63" s="21"/>
      <c r="F63" s="28"/>
      <c r="G63" s="27"/>
      <c r="H63" s="21"/>
      <c r="I63" s="28"/>
      <c r="J63" s="27"/>
      <c r="K63" s="5"/>
    </row>
    <row r="64" spans="1:11" x14ac:dyDescent="0.3">
      <c r="A64" s="32" t="s">
        <v>43</v>
      </c>
      <c r="B64" s="21"/>
      <c r="C64" s="28"/>
      <c r="D64" s="27"/>
      <c r="E64" s="21"/>
      <c r="F64" s="28"/>
      <c r="G64" s="27"/>
      <c r="H64" s="21"/>
      <c r="I64" s="28"/>
      <c r="J64" s="27"/>
      <c r="K64" s="5"/>
    </row>
    <row r="65" spans="1:11" x14ac:dyDescent="0.3">
      <c r="A65" s="35"/>
      <c r="B65" s="36" t="s">
        <v>44</v>
      </c>
      <c r="C65" s="28"/>
      <c r="D65" s="27"/>
      <c r="E65" s="21"/>
      <c r="F65" s="28"/>
      <c r="G65" s="27"/>
      <c r="H65" s="21"/>
      <c r="I65" s="28"/>
      <c r="J65" s="27"/>
      <c r="K65" s="5"/>
    </row>
    <row r="66" spans="1:11" x14ac:dyDescent="0.3">
      <c r="A66" s="35"/>
      <c r="B66" s="36" t="s">
        <v>45</v>
      </c>
      <c r="C66" s="28"/>
      <c r="D66" s="27"/>
      <c r="E66" s="21"/>
      <c r="F66" s="28"/>
      <c r="G66" s="27"/>
      <c r="H66" s="21"/>
      <c r="I66" s="28"/>
      <c r="J66" s="27"/>
      <c r="K66" s="5"/>
    </row>
    <row r="67" spans="1:11" ht="6" customHeight="1" x14ac:dyDescent="0.3">
      <c r="A67" s="35"/>
      <c r="B67" s="21"/>
      <c r="C67" s="28"/>
      <c r="D67" s="27"/>
      <c r="E67" s="21"/>
      <c r="F67" s="28"/>
      <c r="G67" s="27"/>
      <c r="H67" s="21"/>
      <c r="I67" s="28"/>
      <c r="J67" s="27"/>
      <c r="K67" s="5"/>
    </row>
    <row r="68" spans="1:11" s="16" customFormat="1" ht="16.5" customHeight="1" x14ac:dyDescent="0.3">
      <c r="A68" s="32" t="s">
        <v>46</v>
      </c>
      <c r="B68" s="36"/>
      <c r="C68" s="48">
        <f>SUM(C40:C59)</f>
        <v>56102562.699999996</v>
      </c>
      <c r="D68" s="49">
        <f>SUM(D40:D58)</f>
        <v>1.0000000000000002</v>
      </c>
      <c r="E68" s="36"/>
      <c r="F68" s="50">
        <f>SUM(F40:F58)</f>
        <v>53622363.790000007</v>
      </c>
      <c r="G68" s="49">
        <f>SUM(G40:G58)</f>
        <v>0.99999999999999989</v>
      </c>
      <c r="H68" s="36"/>
      <c r="I68" s="48">
        <f>C68-F68</f>
        <v>2480198.909999989</v>
      </c>
      <c r="J68" s="49">
        <f>SUM(J40:J58)</f>
        <v>2.5847379792054426E-16</v>
      </c>
      <c r="K68" s="15"/>
    </row>
    <row r="69" spans="1:11" ht="13.5" customHeight="1" x14ac:dyDescent="0.3">
      <c r="A69" s="32"/>
      <c r="B69" s="36"/>
      <c r="C69" s="28"/>
      <c r="D69" s="27"/>
      <c r="E69" s="21"/>
      <c r="F69" s="28"/>
      <c r="G69" s="27"/>
      <c r="H69" s="21"/>
      <c r="I69" s="28"/>
      <c r="J69" s="27"/>
      <c r="K69" s="5"/>
    </row>
    <row r="70" spans="1:11" ht="18" customHeight="1" x14ac:dyDescent="0.3">
      <c r="A70" s="32" t="s">
        <v>47</v>
      </c>
      <c r="B70" s="36"/>
      <c r="C70" s="51">
        <f>C36-C68</f>
        <v>0</v>
      </c>
      <c r="D70" s="52"/>
      <c r="E70" s="53"/>
      <c r="F70" s="54">
        <f>F36-F68</f>
        <v>1017507.9999999925</v>
      </c>
      <c r="G70" s="52"/>
      <c r="H70" s="53"/>
      <c r="I70" s="51">
        <f>I36-I68</f>
        <v>-1017507.9999999851</v>
      </c>
      <c r="J70" s="52"/>
      <c r="K70" s="5"/>
    </row>
    <row r="71" spans="1:11" ht="5.25" customHeight="1" x14ac:dyDescent="0.3">
      <c r="A71" s="55"/>
      <c r="B71" s="53"/>
      <c r="C71" s="53"/>
      <c r="D71" s="53"/>
      <c r="E71" s="53"/>
      <c r="F71" s="53"/>
      <c r="G71" s="53"/>
      <c r="H71" s="53"/>
      <c r="I71" s="53"/>
      <c r="J71" s="57"/>
      <c r="K71" s="56"/>
    </row>
    <row r="73" spans="1:11" ht="30" customHeight="1" x14ac:dyDescent="0.3">
      <c r="A73" s="59" t="s">
        <v>48</v>
      </c>
      <c r="B73" s="59"/>
      <c r="C73" s="59"/>
      <c r="D73" s="59"/>
      <c r="E73" s="59"/>
      <c r="F73" s="59"/>
      <c r="G73" s="59"/>
      <c r="H73" s="59"/>
      <c r="I73" s="59"/>
      <c r="J73" s="59"/>
    </row>
  </sheetData>
  <mergeCells count="7">
    <mergeCell ref="A73:J73"/>
    <mergeCell ref="A4:J4"/>
    <mergeCell ref="A5:J5"/>
    <mergeCell ref="A6:B7"/>
    <mergeCell ref="C6:D6"/>
    <mergeCell ref="F6:G6"/>
    <mergeCell ref="I6:J6"/>
  </mergeCells>
  <printOptions horizontalCentered="1"/>
  <pageMargins left="0.59055118110236227" right="0.59055118110236227" top="0.59055118110236227" bottom="0.59055118110236227" header="0" footer="0"/>
  <pageSetup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DE ACT</vt:lpstr>
      <vt:lpstr>'EDO DE ACT'!Títulos_a_imprimir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SERVIDORSAACG</dc:creator>
  <cp:lastModifiedBy>SERVIDORSAACG</cp:lastModifiedBy>
  <cp:lastPrinted>2019-01-28T20:03:49Z</cp:lastPrinted>
  <dcterms:created xsi:type="dcterms:W3CDTF">2018-04-25T13:28:59Z</dcterms:created>
  <dcterms:modified xsi:type="dcterms:W3CDTF">2019-01-29T19:57:17Z</dcterms:modified>
</cp:coreProperties>
</file>